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90" windowWidth="19420" windowHeight="1102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F26" i="1" l="1"/>
  <c r="F27" i="1"/>
  <c r="F24" i="1" l="1"/>
  <c r="F23" i="1"/>
  <c r="F22" i="1"/>
  <c r="F21" i="1"/>
  <c r="F20" i="1"/>
  <c r="F19" i="1"/>
  <c r="F18" i="1"/>
  <c r="F17" i="1"/>
  <c r="F16" i="1"/>
  <c r="F15" i="1"/>
  <c r="F12" i="1"/>
  <c r="F11" i="1"/>
  <c r="F10" i="1"/>
  <c r="F8" i="1"/>
  <c r="F7" i="1"/>
  <c r="F5" i="1"/>
  <c r="F4" i="1"/>
  <c r="F28" i="1" l="1"/>
  <c r="G6" i="1"/>
  <c r="G13" i="1"/>
</calcChain>
</file>

<file path=xl/sharedStrings.xml><?xml version="1.0" encoding="utf-8"?>
<sst xmlns="http://schemas.openxmlformats.org/spreadsheetml/2006/main" count="64" uniqueCount="62">
  <si>
    <t xml:space="preserve">LOTTO </t>
  </si>
  <si>
    <t>SUBLOTTO</t>
  </si>
  <si>
    <t>DESCRIZIONE</t>
  </si>
  <si>
    <t>QUANTITA' TRIENNALE</t>
  </si>
  <si>
    <t>IMPORTO UNITARIO A BASE D'ASTA</t>
  </si>
  <si>
    <t>IMPORTO COMPLESSIVO TRIENNALE A BASE D'ASTA PER SINGOLO LOTTO</t>
  </si>
  <si>
    <t>CAPACITA' IN LITRI, Kg ecc. per singolo prodotto offerto</t>
  </si>
  <si>
    <t>CIG</t>
  </si>
  <si>
    <t>a</t>
  </si>
  <si>
    <r>
      <t xml:space="preserve">Acido peracetico + adazone o isazone in soluzione pronta per l'uso. Si accetta anche l'associazione con altri derivati adamantanici. Flacone da 1000 ml tappo a vite e sigillo anti-manomissione- Destinazione d'uso: Sterilizzazione a freddo e/o disinfezione di alto livello di dispositivi medici, laparoscopi, artroscopi, endoscopi ecc. - </t>
    </r>
    <r>
      <rPr>
        <b/>
        <sz val="11"/>
        <rFont val="Verdana"/>
        <family val="2"/>
      </rPr>
      <t>Attivazione verso lo spettro completo (sporicida) in max 5 minuti dalla ricostituzione</t>
    </r>
    <r>
      <rPr>
        <sz val="11"/>
        <rFont val="Verdana"/>
        <family val="2"/>
      </rPr>
      <t>. Attivo per 14 giorni. La fornitura dovrà comprendere le cartine indicatrici specifiche per la determinazione dell’attività della soluzione.  - Tipo di Classificazione DM - Codice Classificazione CLASSE II b</t>
    </r>
  </si>
  <si>
    <t>b</t>
  </si>
  <si>
    <t>Acido peracetico + adazone o isazone in soluzione pronta per l'uso. Si accetta anche l'associazione con altri derivati adamantanici. Tanica da 5000 ml con tappo a vite in materiale plastico e sigillo anti-manomissione - Destinazione d'uso. Sterilizzazione a freddo e/o disinfezione di alto livello di dispositivi medici, laparoscopi, artroscopi, endoscopi ecc. - Attivazione verso lo spettro completo (sporicida) in max 5 minuti dalla ricostituzione.  Attivo per 14 giorni. La fornitura dovrà comprendere le cartine indicatrici specifiche per la determinazione dell’attività della soluzione.  Tipo di Classificazione DM - Codice Classificazione CLASSE II b</t>
  </si>
  <si>
    <t>Clorossidante elettrolitico/sodio ipoclorito in soluzione acquosa concentrata corrispondente all'1,1% (pari a 11.000 ppm) di cloro attivo. Flacone da 1000 ml con tappo a vite in materiale plastico opaco sigillo anti-manomissione sottotappo riduttore/dosatore - Destinazione d'uso: Disinfezione oggetti in plastica, gomma, vetro, acciaio inox - Tipo di Classificazione PMC/DM</t>
  </si>
  <si>
    <t>Clorossidante elettrolitico/sodio ipoclorito in soluzione acquosa concentrata corrispondente all'1,1% (pari a 11.000 ppm) di cloro attivo. Flacone da 1000 ml con tappo a vite in materiale plastico opaco sigillo anti-manomissione sottotappo riduttore/dosatore - Destinazione d'uso: Disinfezione poppattoi e tettarelle - Tipo di Classificazione PMC</t>
  </si>
  <si>
    <t>c</t>
  </si>
  <si>
    <t>Clorossidante elettrolitico/sodio ipoclorito in soluzione acquosa concentrata corrispondente all'1,1% (pari a 11.000 ppm) di cloro attivo, per disinfezione raccordi e circuiti in dialisi - Flacone DA 1000 ML con tappo a vite in materiale plastico opaco sigillo anti-manomissione sottotappo riduttore/dosatore - Tipo di Classificazione DM</t>
  </si>
  <si>
    <t>Iodopovidone  in concentrazione al 7,5% sol acquosa (contenente 10% di iodio  ) 7,5 gr ( pari a 0,75 gr  di iodio) in soluzione acquosa - Flacone da 1000 ml con tappo a vite in materiale plastico opaco sigillo anti-manomissione sottotappo riduttore/dosatore con erogatore azionabile a pressione (singolarmente confezionato se non già inserito) - disinfezione anche della  cute lesa, delimitazione del campo operatorio - Tipo di Classificazione SM</t>
  </si>
  <si>
    <t>Polivinilpirrolidone iodio - pvp iodio (iodopovidone) in soluzione acquosa al 10% ( pari a 10 gr contenente 1% di iodio attivo  ). - Flacone da 1000 ml con tappo a vite in materiale plastico opaco sigillo anti-manomissione sottotappo riduttore/dosatore - Destinazione d'uso: Antisepsi della  anche della cute lesa e/o delle mucose, preparazione campo operatorio - Tipo di Classificazione SM</t>
  </si>
  <si>
    <r>
      <t xml:space="preserve">Polivinilpirrolidone iodio - pvp iodio (iodopovidone) all'1% (contenente 10% iodio attivo)  in soluzione idroalcolica (alcool isopropilico/etilico ≥ 50%) colorata. Flacone da 1000 ml con tappo a vite in materiale plastico opaco sigillo anti-manomissione sottotappo riduttore/dosatore - Destinazione d'uso: Antisepsi della cute integra prima di interventi chirurgici, in tutti i tipi di terapia iniettiva - Tipo di Classificazione </t>
    </r>
    <r>
      <rPr>
        <b/>
        <sz val="11"/>
        <rFont val="Verdana"/>
        <family val="2"/>
      </rPr>
      <t>PMC</t>
    </r>
  </si>
  <si>
    <t>Totale Voce a + b + c</t>
  </si>
  <si>
    <t xml:space="preserve">Totale Voce a + b </t>
  </si>
  <si>
    <t>Acido peracetico + adazone o Isazone in soluzione pronta per l'uso. Si accetta anche l'associazione con altri derivati adamantanici. Tanica con tappo a vite in materiale plastico opaco e sigillo anti-manomissione -</t>
  </si>
  <si>
    <r>
      <t xml:space="preserve">Alcool etilico denaturato con gradazione maggiore o uguale a 90° contenente alcool puro al 90% p/p con aggiunta di denaturante previsto da legge. Flacone da 1000 ml - Flacone con tappo a vite e  sigillo anti-manomissione con sottotappo riduttore - Destinazione d'uso: Pulizia di superficie ed ambienti - Specificare contenuto anidro e contenuto idrato. Colorazione rosa - Tipo di Classificazione </t>
    </r>
    <r>
      <rPr>
        <b/>
        <sz val="11"/>
        <rFont val="Verdana"/>
        <family val="2"/>
      </rPr>
      <t>DM/PMC</t>
    </r>
  </si>
  <si>
    <t>Clorexidina gluconato o digluconato in soluzione idroalcolica allo 0,5% ( 0,5 gr) in alcol etilico non inferiore al 70% ( 70 Gr.). - Clorexidina gluconato o digluconato in soluzione idroalcolica allo 0,5% in alcol etilico non inferiore al 70% (70gr) - Flacone da 1000 ml con tappo a vite in materiale plastico opaco sigillo anti-manomissione sottotappo riduttore/dosatore - Destinazione d'uso: Detersione e antispesi cute lesa (ferite, ustioni...) e preparazione campo operatorio - clorexidina digluconato g 0,5- alcool etilico g 70 - Tipo Classificazione SM</t>
  </si>
  <si>
    <t xml:space="preserve">Clorossidante elettrolitico/sodio ipoclorito in soluzione acquosa concentrata </t>
  </si>
  <si>
    <r>
      <t xml:space="preserve">Alcool  isopropilico </t>
    </r>
    <r>
      <rPr>
        <b/>
        <sz val="11"/>
        <rFont val="Verdana"/>
        <family val="2"/>
      </rPr>
      <t>o Alcool Etilico</t>
    </r>
    <r>
      <rPr>
        <sz val="11"/>
        <rFont val="Verdana"/>
        <family val="2"/>
      </rPr>
      <t xml:space="preserve"> in miscela idroalcolica con gradazione non inferiore al 70% V/V e con 30% di acqua per iniettabili. Presenza di denaturante. Spray sterile- lo spray deve essere sterile e permanere sterile durante l’uso - Flacone da 1000 ml - Destinazione d'uso: per ambienti classificati come camere bianche o cleanrooms - con azione battericida, fungicida e virucida rapida TEST RICHIESTI: </t>
    </r>
    <r>
      <rPr>
        <b/>
        <sz val="11"/>
        <rFont val="Verdana"/>
        <family val="2"/>
      </rPr>
      <t>EN 1276 O EN13727, EN 1650, EN14476</t>
    </r>
    <r>
      <rPr>
        <sz val="11"/>
        <rFont val="Verdana"/>
        <family val="2"/>
      </rPr>
      <t xml:space="preserve"> - Tipo Classificazione </t>
    </r>
    <r>
      <rPr>
        <b/>
        <sz val="11"/>
        <rFont val="Verdana"/>
        <family val="2"/>
      </rPr>
      <t>PMC/Biocida.</t>
    </r>
  </si>
  <si>
    <r>
      <t xml:space="preserve">Soluzione a base di biguanidi cloridrato e sali di ammonio cloruro quaternario </t>
    </r>
    <r>
      <rPr>
        <b/>
        <sz val="11"/>
        <rFont val="Verdana"/>
        <family val="2"/>
      </rPr>
      <t>o perossido di idrogeno 6% in acqua per preparazioni iniettabili (API, WFI)</t>
    </r>
    <r>
      <rPr>
        <sz val="11"/>
        <rFont val="Verdana"/>
        <family val="2"/>
      </rPr>
      <t xml:space="preserve"> con erogazione spray in nano particelle. Lo spray deve essere sterile e permanere sterile durante l’uso Flacone da 750/1000 ml - Destinazione d'uso: Disinfezione e pulizia di superfici e dispositivi medici, per ambiente classificati es Camera Bianca </t>
    </r>
    <r>
      <rPr>
        <b/>
        <sz val="11"/>
        <rFont val="Verdana"/>
        <family val="2"/>
      </rPr>
      <t>o cleanrooms</t>
    </r>
    <r>
      <rPr>
        <sz val="11"/>
        <rFont val="Verdana"/>
        <family val="2"/>
      </rPr>
      <t xml:space="preserve">. </t>
    </r>
    <r>
      <rPr>
        <b/>
        <sz val="11"/>
        <rFont val="Verdana"/>
        <family val="2"/>
      </rPr>
      <t xml:space="preserve">Si richiedono i seguenti test sulle attività biocide: </t>
    </r>
    <r>
      <rPr>
        <b/>
        <u/>
        <sz val="11"/>
        <rFont val="Verdana"/>
        <family val="2"/>
      </rPr>
      <t>EN 1276,</t>
    </r>
    <r>
      <rPr>
        <b/>
        <sz val="11"/>
        <rFont val="Verdana"/>
        <family val="2"/>
      </rPr>
      <t xml:space="preserve"> </t>
    </r>
    <r>
      <rPr>
        <b/>
        <u/>
        <sz val="11"/>
        <rFont val="Verdana"/>
        <family val="2"/>
      </rPr>
      <t>EN 1650,</t>
    </r>
    <r>
      <rPr>
        <b/>
        <sz val="11"/>
        <rFont val="Verdana"/>
        <family val="2"/>
      </rPr>
      <t xml:space="preserve"> EN 16615, EN 14476</t>
    </r>
    <r>
      <rPr>
        <sz val="11"/>
        <rFont val="Verdana"/>
        <family val="2"/>
      </rPr>
      <t>. Tipo di Classificazione</t>
    </r>
    <r>
      <rPr>
        <b/>
        <sz val="11"/>
        <rFont val="Verdana"/>
        <family val="2"/>
      </rPr>
      <t xml:space="preserve"> PMC/Biocida</t>
    </r>
  </si>
  <si>
    <r>
      <t xml:space="preserve">Soluzione a base di didecylmethylammonium chloride + qac-benzyl-c12-c18-alkyl-dimethyl chloride + qac-c12-14-alkyl(ethyl-dimethyl) </t>
    </r>
    <r>
      <rPr>
        <b/>
        <sz val="11"/>
        <rFont val="Verdana"/>
        <family val="2"/>
      </rPr>
      <t xml:space="preserve">chloride  o ipoclorito di sodio tra lo 0,5% e lo 0,75g p/p </t>
    </r>
    <r>
      <rPr>
        <sz val="11"/>
        <rFont val="Verdana"/>
        <family val="2"/>
      </rPr>
      <t xml:space="preserve"> Flacone da 750/1000 ml con spray vaporizzatore in nanoparticelle - lo spray deve essere sterile e permanere sterile durante l’uso .- Destinazione d'uso: disinfezione degli incubatori e cappe a flusso laminare</t>
    </r>
    <r>
      <rPr>
        <b/>
        <sz val="11"/>
        <rFont val="Verdana"/>
        <family val="2"/>
      </rPr>
      <t xml:space="preserve"> di camere bianche o cleanrooms</t>
    </r>
    <r>
      <rPr>
        <sz val="11"/>
        <rFont val="Verdana"/>
        <family val="2"/>
      </rPr>
      <t xml:space="preserve">. </t>
    </r>
    <r>
      <rPr>
        <b/>
        <sz val="11"/>
        <rFont val="Verdana"/>
        <family val="2"/>
      </rPr>
      <t>Si richiedono i seguenti test sulle attività biocide: EN 1276, EN 1650, EN 16615, EN 14476</t>
    </r>
    <r>
      <rPr>
        <sz val="11"/>
        <rFont val="Verdana"/>
        <family val="2"/>
      </rPr>
      <t xml:space="preserve">. Tipo di Classificazione </t>
    </r>
    <r>
      <rPr>
        <b/>
        <sz val="11"/>
        <rFont val="Verdana"/>
        <family val="2"/>
      </rPr>
      <t>PMC/biocida</t>
    </r>
    <r>
      <rPr>
        <sz val="11"/>
        <rFont val="Verdana"/>
        <family val="2"/>
      </rPr>
      <t>.</t>
    </r>
  </si>
  <si>
    <r>
      <t xml:space="preserve">N,n-didecil-n,n-dimetilammonio carbonato 1,25% + tensioattivo + complesso enzimatica ( proteasi,amilasi o mannasi, </t>
    </r>
    <r>
      <rPr>
        <b/>
        <sz val="11"/>
        <rFont val="Verdana"/>
        <family val="2"/>
      </rPr>
      <t>lipasi</t>
    </r>
    <r>
      <rPr>
        <sz val="11"/>
        <rFont val="Verdana"/>
        <family val="2"/>
      </rPr>
      <t xml:space="preserve">) - Flacone con dosatore incorporato da 1000 ml - Attività virucida compresa di Ebola (EN 14476 Poliovirus e Adenovirus). </t>
    </r>
    <r>
      <rPr>
        <b/>
        <sz val="11"/>
        <rFont val="Verdana"/>
        <family val="2"/>
      </rPr>
      <t>Dichiarazione di: stabilità enzimatica, caratteristicche anticorrosive e compatibilità con i materiali di ferri e dispositivi. Smaltibile in rete fognaria alla diluizione d'uso - Destinazione d'uso: Decontaminazione, detersione e disinfezione di strumentario medico chirurgico , dei DM  anche termolabili, cavi. Utilizzabile sia in vaschetta che in vasca ad ultrasuoni -</t>
    </r>
    <r>
      <rPr>
        <sz val="11"/>
        <rFont val="Verdana"/>
        <family val="2"/>
      </rPr>
      <t xml:space="preserve"> Tipo di Classificazione DM</t>
    </r>
  </si>
  <si>
    <t>Detergente concentrato con 5 enzimi (amilasi, cellulasi, lipasi, mannanasi, proteasi) con agenti tensioattivi non ionici e/o anionici o cationici, agente sequestrante, stabilizzante ed eccipienti - Flacone da 1000 ml con dosatore integrato - Destinazione d'uso Detersione enzimatica manuale e in vasca ad ultrasuoni di ferri chirurgici ed endoscopi e di dispositivi medici ( critici,semicritici e non critici). Tipo di Classificazione DM</t>
  </si>
  <si>
    <t>Sale ammonico quaternario associato a detergente alcalino con inibitore di schiuma in soluzione acquosa o idroalcolica - Pronto all'uso- Flacone da 2500 ml - attività battericida, fungicida, tubercolicida e  virucida(EN 14476), attiva sui MDR, senza risciacquo, senza profumi aggiunti, con pH debolmente alcalinio (non oltre 12) senza cloro, nè aldeidi,  compatibile con tutti i tipi di materiali - Destinazione d'uso: decontaminante per strumentario chirurgico - Tipo di Clasificazione DM</t>
  </si>
  <si>
    <t>Detergente trienzimatico concentrato (proteasi,lipasi,amilasi), idrosolubile, biodegradabile con  tensioattivi poco schiumogeni (tensioattivi non ionici e/o cationici) - Tanica da 5000 ml - Destinazione d'uso: Detersione enzimatica in macchine lavastrumenti - caratteristiche anticorrosione, stabilità chimica, fisica e microbiologica dopo l'apertura non inferiore a 90 giorni, il prodotto diluito deve poter essere smaltito attraverso la rete fognaria ovvero non deve essere rifiuto pericoloso - Tipo di Classificazione DM</t>
  </si>
  <si>
    <r>
      <t xml:space="preserve">Manopole monouso in tnt o materiale simile con detergente anallergico a ph fisiologico. dimensioni manopola 25x15cm circa; spugna 10x15cm circa - Destinazione d'uso igiene personale Pazienti - Manopole monouso in TNT o materiale simile, impermeabili nella parte interna e con elastico al polso. Ogni manopola deve presentare da una parte una spugna poliuretanica  impregnata con detergente anallergico a PH fisiologico (da attivare mediante umidificazione)  che non necessiti di risciacquo; dall'altra la superficie deve essere adatta all'asciugatura. Dimensioni manopola 25x15cm circa; spugna 10x15cm circa. Latex free - Tipo di Classificazione </t>
    </r>
    <r>
      <rPr>
        <b/>
        <sz val="11"/>
        <rFont val="Verdana"/>
        <family val="2"/>
      </rPr>
      <t>COSMETICO</t>
    </r>
  </si>
  <si>
    <r>
      <t xml:space="preserve">Salviette monouso in tnt o altro materiale simile, </t>
    </r>
    <r>
      <rPr>
        <b/>
        <sz val="11"/>
        <rFont val="Verdana"/>
        <family val="2"/>
      </rPr>
      <t xml:space="preserve">imbevute di disinfettante (tipo clorexidina) </t>
    </r>
    <r>
      <rPr>
        <sz val="11"/>
        <rFont val="Verdana"/>
        <family val="2"/>
      </rPr>
      <t>e soluzione detergente anallergica, idratante, a ph fisiologico, che non necessiti di risciacquo. Dimensioni della salvietta aperta 15x20 circa - Busta richiudibile. Dimensioni della salvietta aperta 15x20 circa. Latex free. - Tipo di Classificazione PMC/DM</t>
    </r>
  </si>
  <si>
    <t>Soluzione acquosa pronta all'uso, atossica, biocompatibile, a base di ioni argento maggiore di 0,0049 gr (generati elettroliticamente e stabilizzati in aciso citrico) fungicida, battericida e virucida ad elevata efficacia (da 18 ore in su). DM di classe IIb tanica da  20 litri; si chiedono i nebulizzatori portatili a batteria in uso gratuito.</t>
  </si>
  <si>
    <t>SPECIALITA' MEDICINALE (Farmaco) (n. AIC)</t>
  </si>
  <si>
    <t>DISPOSITIVO MEDICO (CND - n. REP.)</t>
  </si>
  <si>
    <t>PRESIDIO MEDICO CHIRURGICO N. REGISTRAZIONE</t>
  </si>
  <si>
    <t>9852427FF3</t>
  </si>
  <si>
    <t>98524513C5</t>
  </si>
  <si>
    <t>985249259A</t>
  </si>
  <si>
    <t>98525315C9</t>
  </si>
  <si>
    <t>CIG: 9852561E88</t>
  </si>
  <si>
    <t>98525705F8</t>
  </si>
  <si>
    <t>985258525A</t>
  </si>
  <si>
    <t>9852597C3E</t>
  </si>
  <si>
    <t>98526128A0</t>
  </si>
  <si>
    <t>9852639EE6</t>
  </si>
  <si>
    <t>985277819F</t>
  </si>
  <si>
    <t>9852789AB0</t>
  </si>
  <si>
    <t>Riferimento alla offerta tecnica (Indicare il documento, il numero di pagina e il riferimento utile per l’individuazione della specifica)</t>
  </si>
  <si>
    <t xml:space="preserve">NOME COMMERCIALE DEL PRODOTTO OFFERTO  </t>
  </si>
  <si>
    <t>CODICE PRODOTTO</t>
  </si>
  <si>
    <t>SOCIETA' PRODUTTRICE (nome e indirizzo)</t>
  </si>
  <si>
    <t>IMPORTO LOTTO CON PIU' VOCI</t>
  </si>
  <si>
    <t>INDICAZIONI TECNICHE DA INSERIRE A PENA ESCLUSIONE DALLA GARA</t>
  </si>
  <si>
    <t>CAPITOLATO TECNICO</t>
  </si>
  <si>
    <t>EX LOTTO 5 VOCE c)</t>
  </si>
  <si>
    <t>EX LOTTO 5 VOCE a)</t>
  </si>
  <si>
    <t>EX LOTTO 5 VOCE b)</t>
  </si>
  <si>
    <t>989887493C</t>
  </si>
  <si>
    <t>989890854C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</si>
</sst>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8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8"/>
      <name val="Verdana"/>
      <family val="2"/>
    </font>
    <font>
      <sz val="11"/>
      <name val="Verdana"/>
      <family val="2"/>
    </font>
    <font>
      <b/>
      <sz val="10"/>
      <name val="Arial"/>
      <family val="2"/>
    </font>
    <font>
      <b/>
      <sz val="30"/>
      <name val="Arial"/>
      <family val="2"/>
    </font>
    <font>
      <b/>
      <sz val="11"/>
      <name val="Verdana"/>
      <family val="2"/>
    </font>
    <font>
      <sz val="30"/>
      <name val="Arial"/>
      <family val="2"/>
    </font>
    <font>
      <b/>
      <u/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Verdana"/>
      <family val="2"/>
    </font>
    <font>
      <sz val="12"/>
      <name val="Verdana"/>
      <family val="2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1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1" applyBorder="1"/>
    <xf numFmtId="0" fontId="2" fillId="0" borderId="0" xfId="1" applyFont="1" applyFill="1" applyBorder="1"/>
    <xf numFmtId="0" fontId="2" fillId="0" borderId="0" xfId="1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2" fillId="3" borderId="1" xfId="1" applyFont="1" applyFill="1" applyBorder="1" applyAlignment="1" applyProtection="1">
      <alignment horizontal="center" vertical="center"/>
      <protection hidden="1"/>
    </xf>
    <xf numFmtId="0" fontId="2" fillId="3" borderId="1" xfId="1" applyFont="1" applyFill="1" applyBorder="1" applyAlignment="1" applyProtection="1">
      <alignment horizontal="center" vertical="center"/>
      <protection locked="0"/>
    </xf>
    <xf numFmtId="3" fontId="2" fillId="3" borderId="1" xfId="1" applyNumberFormat="1" applyFont="1" applyFill="1" applyBorder="1" applyAlignment="1" applyProtection="1">
      <alignment horizontal="center" vertical="center"/>
      <protection hidden="1"/>
    </xf>
    <xf numFmtId="4" fontId="2" fillId="3" borderId="1" xfId="1" applyNumberFormat="1" applyFont="1" applyFill="1" applyBorder="1" applyAlignment="1" applyProtection="1">
      <alignment horizontal="center" vertical="center"/>
      <protection hidden="1"/>
    </xf>
    <xf numFmtId="3" fontId="2" fillId="3" borderId="1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Alignment="1" applyProtection="1">
      <alignment horizontal="center" vertical="center"/>
      <protection locked="0"/>
    </xf>
    <xf numFmtId="0" fontId="1" fillId="0" borderId="0" xfId="1" applyAlignment="1" applyProtection="1">
      <protection locked="0"/>
    </xf>
    <xf numFmtId="0" fontId="1" fillId="3" borderId="0" xfId="1" applyFill="1" applyProtection="1">
      <protection locked="0"/>
    </xf>
    <xf numFmtId="2" fontId="1" fillId="3" borderId="0" xfId="1" applyNumberFormat="1" applyFill="1" applyProtection="1">
      <protection hidden="1"/>
    </xf>
    <xf numFmtId="0" fontId="0" fillId="0" borderId="0" xfId="0" applyAlignment="1"/>
    <xf numFmtId="44" fontId="2" fillId="3" borderId="1" xfId="2" applyFont="1" applyFill="1" applyBorder="1" applyAlignment="1" applyProtection="1">
      <alignment horizontal="center" vertical="center"/>
      <protection hidden="1"/>
    </xf>
    <xf numFmtId="0" fontId="3" fillId="3" borderId="1" xfId="1" applyFont="1" applyFill="1" applyBorder="1" applyAlignment="1" applyProtection="1">
      <alignment horizontal="center" vertical="center"/>
      <protection hidden="1"/>
    </xf>
    <xf numFmtId="0" fontId="4" fillId="3" borderId="1" xfId="1" applyFont="1" applyFill="1" applyBorder="1" applyAlignment="1" applyProtection="1">
      <alignment horizontal="center" vertical="center"/>
      <protection hidden="1"/>
    </xf>
    <xf numFmtId="0" fontId="4" fillId="3" borderId="1" xfId="1" applyFont="1" applyFill="1" applyBorder="1" applyAlignment="1" applyProtection="1">
      <alignment horizontal="center" vertical="center" wrapText="1"/>
      <protection hidden="1"/>
    </xf>
    <xf numFmtId="0" fontId="4" fillId="3" borderId="1" xfId="1" applyFont="1" applyFill="1" applyBorder="1" applyAlignment="1" applyProtection="1">
      <alignment horizontal="center" vertical="center" wrapText="1"/>
      <protection locked="0"/>
    </xf>
    <xf numFmtId="3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right"/>
      <protection hidden="1"/>
    </xf>
    <xf numFmtId="0" fontId="6" fillId="3" borderId="0" xfId="1" applyFont="1" applyFill="1" applyBorder="1" applyAlignment="1">
      <alignment vertical="center" wrapText="1"/>
    </xf>
    <xf numFmtId="0" fontId="1" fillId="3" borderId="0" xfId="1" applyFont="1" applyFill="1" applyBorder="1"/>
    <xf numFmtId="0" fontId="12" fillId="3" borderId="0" xfId="0" applyFont="1" applyFill="1"/>
    <xf numFmtId="0" fontId="2" fillId="3" borderId="1" xfId="1" applyFont="1" applyFill="1" applyBorder="1" applyAlignment="1" applyProtection="1">
      <alignment horizontal="center" vertical="center" wrapText="1"/>
      <protection locked="0"/>
    </xf>
    <xf numFmtId="44" fontId="0" fillId="0" borderId="0" xfId="2" applyFont="1"/>
    <xf numFmtId="0" fontId="1" fillId="2" borderId="0" xfId="1" applyFill="1" applyBorder="1"/>
    <xf numFmtId="0" fontId="0" fillId="2" borderId="0" xfId="0" applyFill="1"/>
    <xf numFmtId="44" fontId="6" fillId="3" borderId="1" xfId="2" applyFont="1" applyFill="1" applyBorder="1" applyAlignment="1" applyProtection="1">
      <alignment horizontal="center" vertical="center" wrapText="1"/>
      <protection locked="0"/>
    </xf>
    <xf numFmtId="44" fontId="0" fillId="0" borderId="0" xfId="0" applyNumberFormat="1"/>
    <xf numFmtId="44" fontId="2" fillId="3" borderId="1" xfId="2" applyFont="1" applyFill="1" applyBorder="1" applyAlignment="1" applyProtection="1">
      <alignment horizontal="center" vertical="center"/>
      <protection locked="0"/>
    </xf>
    <xf numFmtId="0" fontId="1" fillId="3" borderId="0" xfId="1" applyFont="1" applyFill="1"/>
    <xf numFmtId="0" fontId="9" fillId="3" borderId="0" xfId="1" applyFont="1" applyFill="1" applyBorder="1" applyAlignment="1">
      <alignment horizontal="center" vertical="center"/>
    </xf>
    <xf numFmtId="0" fontId="7" fillId="3" borderId="0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vertical="center"/>
    </xf>
    <xf numFmtId="0" fontId="2" fillId="3" borderId="0" xfId="1" applyFont="1" applyFill="1" applyBorder="1"/>
    <xf numFmtId="3" fontId="13" fillId="3" borderId="1" xfId="1" applyNumberFormat="1" applyFont="1" applyFill="1" applyBorder="1" applyAlignment="1" applyProtection="1">
      <alignment horizontal="center" vertical="center"/>
      <protection hidden="1"/>
    </xf>
    <xf numFmtId="0" fontId="14" fillId="3" borderId="1" xfId="1" applyFont="1" applyFill="1" applyBorder="1" applyAlignment="1" applyProtection="1">
      <alignment horizontal="center" vertical="center" wrapText="1"/>
      <protection hidden="1"/>
    </xf>
    <xf numFmtId="0" fontId="14" fillId="3" borderId="1" xfId="1" applyNumberFormat="1" applyFont="1" applyFill="1" applyBorder="1" applyAlignment="1" applyProtection="1">
      <alignment horizontal="center" vertical="center"/>
      <protection hidden="1"/>
    </xf>
    <xf numFmtId="3" fontId="14" fillId="3" borderId="1" xfId="1" applyNumberFormat="1" applyFont="1" applyFill="1" applyBorder="1" applyAlignment="1" applyProtection="1">
      <alignment horizontal="center" vertical="center"/>
      <protection hidden="1"/>
    </xf>
    <xf numFmtId="0" fontId="14" fillId="3" borderId="1" xfId="1" applyNumberFormat="1" applyFont="1" applyFill="1" applyBorder="1" applyAlignment="1" applyProtection="1">
      <alignment horizontal="center" vertical="center" wrapText="1"/>
      <protection hidden="1"/>
    </xf>
    <xf numFmtId="11" fontId="14" fillId="3" borderId="1" xfId="1" applyNumberFormat="1" applyFont="1" applyFill="1" applyBorder="1" applyAlignment="1" applyProtection="1">
      <alignment horizontal="center" vertical="center"/>
      <protection hidden="1"/>
    </xf>
    <xf numFmtId="49" fontId="5" fillId="3" borderId="1" xfId="1" applyNumberFormat="1" applyFont="1" applyFill="1" applyBorder="1" applyAlignment="1" applyProtection="1">
      <alignment horizontal="left" vertical="center" wrapText="1"/>
      <protection hidden="1"/>
    </xf>
    <xf numFmtId="2" fontId="6" fillId="3" borderId="1" xfId="1" applyNumberFormat="1" applyFont="1" applyFill="1" applyBorder="1" applyAlignment="1" applyProtection="1">
      <alignment horizontal="center" vertical="center"/>
      <protection locked="0"/>
    </xf>
    <xf numFmtId="0" fontId="16" fillId="5" borderId="0" xfId="0" applyFont="1" applyFill="1" applyAlignment="1">
      <alignment horizontal="center"/>
    </xf>
    <xf numFmtId="0" fontId="3" fillId="3" borderId="1" xfId="1" applyFont="1" applyFill="1" applyBorder="1" applyAlignment="1" applyProtection="1">
      <alignment horizontal="center" vertical="center" wrapText="1"/>
      <protection hidden="1"/>
    </xf>
    <xf numFmtId="0" fontId="13" fillId="3" borderId="1" xfId="1" applyFont="1" applyFill="1" applyBorder="1" applyAlignment="1" applyProtection="1">
      <alignment horizontal="center" vertical="center"/>
      <protection hidden="1"/>
    </xf>
    <xf numFmtId="0" fontId="5" fillId="3" borderId="1" xfId="1" applyFont="1" applyFill="1" applyBorder="1" applyAlignment="1" applyProtection="1">
      <alignment wrapText="1"/>
      <protection hidden="1"/>
    </xf>
    <xf numFmtId="4" fontId="13" fillId="3" borderId="1" xfId="1" applyNumberFormat="1" applyFont="1" applyFill="1" applyBorder="1" applyAlignment="1" applyProtection="1">
      <alignment horizontal="center" vertical="center"/>
      <protection hidden="1"/>
    </xf>
    <xf numFmtId="3" fontId="13" fillId="3" borderId="1" xfId="1" applyNumberFormat="1" applyFont="1" applyFill="1" applyBorder="1" applyAlignment="1" applyProtection="1">
      <alignment horizontal="center" vertical="center"/>
      <protection locked="0"/>
    </xf>
    <xf numFmtId="0" fontId="13" fillId="3" borderId="0" xfId="1" applyFont="1" applyFill="1" applyBorder="1"/>
    <xf numFmtId="0" fontId="5" fillId="3" borderId="0" xfId="0" applyFont="1" applyFill="1"/>
    <xf numFmtId="0" fontId="17" fillId="0" borderId="0" xfId="0" applyFont="1"/>
    <xf numFmtId="0" fontId="2" fillId="0" borderId="0" xfId="1" applyFont="1" applyProtection="1">
      <protection locked="0"/>
    </xf>
    <xf numFmtId="0" fontId="15" fillId="4" borderId="1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/>
    </xf>
  </cellXfs>
  <cellStyles count="3">
    <cellStyle name="Normale" xfId="0" builtinId="0"/>
    <cellStyle name="Normale 2" xfId="1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2"/>
  <sheetViews>
    <sheetView tabSelected="1" topLeftCell="A22" workbookViewId="0">
      <selection activeCell="A26" sqref="A26:P27"/>
    </sheetView>
  </sheetViews>
  <sheetFormatPr defaultRowHeight="14.5" x14ac:dyDescent="0.35"/>
  <cols>
    <col min="1" max="1" width="8.7265625" style="53"/>
    <col min="2" max="2" width="13.7265625" customWidth="1"/>
    <col min="3" max="3" width="138.453125" style="14" customWidth="1"/>
    <col min="4" max="4" width="14.81640625" customWidth="1"/>
    <col min="5" max="5" width="10.7265625" customWidth="1"/>
    <col min="6" max="6" width="22.453125" customWidth="1"/>
    <col min="7" max="7" width="14.81640625" customWidth="1"/>
    <col min="8" max="8" width="18.7265625" customWidth="1"/>
    <col min="9" max="9" width="14.81640625" customWidth="1"/>
    <col min="10" max="10" width="19.26953125" customWidth="1"/>
    <col min="11" max="13" width="20.54296875" customWidth="1"/>
    <col min="14" max="14" width="27.1796875" customWidth="1"/>
    <col min="15" max="15" width="26" customWidth="1"/>
    <col min="16" max="16" width="21.81640625" customWidth="1"/>
    <col min="18" max="18" width="19.1796875" customWidth="1"/>
  </cols>
  <sheetData>
    <row r="1" spans="1:23" ht="60" customHeight="1" x14ac:dyDescent="0.6">
      <c r="C1" s="45" t="s">
        <v>56</v>
      </c>
      <c r="H1" s="55" t="s">
        <v>55</v>
      </c>
      <c r="I1" s="56"/>
      <c r="J1" s="56"/>
      <c r="K1" s="56"/>
      <c r="L1" s="56"/>
      <c r="M1" s="56"/>
      <c r="N1" s="56"/>
      <c r="O1" s="56"/>
    </row>
    <row r="2" spans="1:23" ht="73.5" customHeight="1" x14ac:dyDescent="0.35">
      <c r="A2" s="16" t="s">
        <v>0</v>
      </c>
      <c r="B2" s="16" t="s">
        <v>1</v>
      </c>
      <c r="C2" s="17" t="s">
        <v>2</v>
      </c>
      <c r="D2" s="18" t="s">
        <v>3</v>
      </c>
      <c r="E2" s="18" t="s">
        <v>4</v>
      </c>
      <c r="F2" s="18" t="s">
        <v>5</v>
      </c>
      <c r="G2" s="19" t="s">
        <v>54</v>
      </c>
      <c r="H2" s="19" t="s">
        <v>35</v>
      </c>
      <c r="I2" s="19" t="s">
        <v>36</v>
      </c>
      <c r="J2" s="19" t="s">
        <v>37</v>
      </c>
      <c r="K2" s="19" t="s">
        <v>51</v>
      </c>
      <c r="L2" s="19" t="s">
        <v>52</v>
      </c>
      <c r="M2" s="19" t="s">
        <v>53</v>
      </c>
      <c r="N2" s="19" t="s">
        <v>50</v>
      </c>
      <c r="O2" s="19" t="s">
        <v>6</v>
      </c>
      <c r="P2" s="17" t="s">
        <v>7</v>
      </c>
      <c r="Q2" s="2"/>
      <c r="R2" s="2"/>
      <c r="S2" s="2"/>
      <c r="T2" s="3"/>
      <c r="U2" s="4"/>
      <c r="V2" s="4"/>
      <c r="W2" s="4"/>
    </row>
    <row r="3" spans="1:23" s="24" customFormat="1" ht="60.75" customHeight="1" x14ac:dyDescent="0.35">
      <c r="A3" s="16">
        <v>1</v>
      </c>
      <c r="B3" s="16"/>
      <c r="C3" s="43" t="s">
        <v>21</v>
      </c>
      <c r="D3" s="5"/>
      <c r="E3" s="5"/>
      <c r="F3" s="15"/>
      <c r="G3" s="6"/>
      <c r="H3" s="6"/>
      <c r="I3" s="6"/>
      <c r="J3" s="6"/>
      <c r="K3" s="6"/>
      <c r="L3" s="6"/>
      <c r="M3" s="6"/>
      <c r="N3" s="6"/>
      <c r="O3" s="6"/>
      <c r="P3" s="38" t="s">
        <v>38</v>
      </c>
      <c r="Q3" s="23"/>
      <c r="R3" s="23"/>
      <c r="S3" s="23"/>
      <c r="T3" s="23"/>
      <c r="U3" s="32"/>
      <c r="V3" s="32"/>
      <c r="W3" s="32"/>
    </row>
    <row r="4" spans="1:23" s="24" customFormat="1" ht="67.5" x14ac:dyDescent="0.35">
      <c r="A4" s="21"/>
      <c r="B4" s="16" t="s">
        <v>8</v>
      </c>
      <c r="C4" s="43" t="s">
        <v>9</v>
      </c>
      <c r="D4" s="7">
        <v>160</v>
      </c>
      <c r="E4" s="8">
        <v>34</v>
      </c>
      <c r="F4" s="15">
        <f>D4*E4</f>
        <v>5440</v>
      </c>
      <c r="G4" s="20"/>
      <c r="H4" s="20"/>
      <c r="I4" s="20"/>
      <c r="J4" s="20"/>
      <c r="K4" s="9"/>
      <c r="L4" s="9"/>
      <c r="M4" s="9"/>
      <c r="N4" s="9"/>
      <c r="O4" s="9"/>
      <c r="P4" s="37"/>
      <c r="Q4" s="23"/>
      <c r="R4" s="23"/>
      <c r="S4" s="23"/>
      <c r="T4" s="23"/>
      <c r="U4" s="32"/>
      <c r="V4" s="32"/>
      <c r="W4" s="32"/>
    </row>
    <row r="5" spans="1:23" s="24" customFormat="1" ht="67.5" x14ac:dyDescent="0.35">
      <c r="A5" s="21"/>
      <c r="B5" s="16" t="s">
        <v>10</v>
      </c>
      <c r="C5" s="43" t="s">
        <v>11</v>
      </c>
      <c r="D5" s="7">
        <v>120</v>
      </c>
      <c r="E5" s="8">
        <v>54</v>
      </c>
      <c r="F5" s="15">
        <f>D5*E5</f>
        <v>6480</v>
      </c>
      <c r="G5" s="20"/>
      <c r="H5" s="20"/>
      <c r="I5" s="20"/>
      <c r="J5" s="20"/>
      <c r="K5" s="9"/>
      <c r="L5" s="9"/>
      <c r="M5" s="9"/>
      <c r="N5" s="9"/>
      <c r="O5" s="9"/>
      <c r="P5" s="37"/>
      <c r="Q5" s="23"/>
      <c r="R5" s="23"/>
      <c r="S5" s="23"/>
      <c r="T5" s="23"/>
      <c r="U5" s="32"/>
      <c r="V5" s="32"/>
      <c r="W5" s="32"/>
    </row>
    <row r="6" spans="1:23" s="24" customFormat="1" ht="30" customHeight="1" x14ac:dyDescent="0.35">
      <c r="A6" s="21"/>
      <c r="B6" s="16"/>
      <c r="C6" s="43"/>
      <c r="D6" s="7"/>
      <c r="E6" s="8"/>
      <c r="F6" s="44" t="s">
        <v>20</v>
      </c>
      <c r="G6" s="29">
        <f>F4+F5</f>
        <v>11920</v>
      </c>
      <c r="H6" s="29"/>
      <c r="I6" s="29"/>
      <c r="J6" s="29"/>
      <c r="K6" s="9"/>
      <c r="L6" s="9"/>
      <c r="M6" s="9"/>
      <c r="N6" s="9"/>
      <c r="O6" s="9"/>
      <c r="P6" s="37"/>
      <c r="Q6" s="23"/>
      <c r="R6" s="23"/>
      <c r="S6" s="23"/>
      <c r="T6" s="23"/>
      <c r="U6" s="32"/>
      <c r="V6" s="32"/>
      <c r="W6" s="32"/>
    </row>
    <row r="7" spans="1:23" s="24" customFormat="1" ht="71.25" customHeight="1" x14ac:dyDescent="0.35">
      <c r="A7" s="16">
        <v>2</v>
      </c>
      <c r="B7" s="16"/>
      <c r="C7" s="43" t="s">
        <v>22</v>
      </c>
      <c r="D7" s="7">
        <v>1000</v>
      </c>
      <c r="E7" s="8">
        <v>5.2</v>
      </c>
      <c r="F7" s="15">
        <f>D7*E7</f>
        <v>5200</v>
      </c>
      <c r="G7" s="9"/>
      <c r="H7" s="9"/>
      <c r="I7" s="9"/>
      <c r="J7" s="9"/>
      <c r="K7" s="9"/>
      <c r="L7" s="9"/>
      <c r="M7" s="9"/>
      <c r="N7" s="9"/>
      <c r="O7" s="9"/>
      <c r="P7" s="38" t="s">
        <v>39</v>
      </c>
      <c r="Q7" s="33"/>
      <c r="R7" s="23"/>
      <c r="S7" s="23"/>
      <c r="T7" s="23"/>
      <c r="U7" s="32"/>
      <c r="V7" s="32"/>
      <c r="W7" s="32"/>
    </row>
    <row r="8" spans="1:23" s="24" customFormat="1" ht="67.5" x14ac:dyDescent="0.35">
      <c r="A8" s="16">
        <v>3</v>
      </c>
      <c r="B8" s="16"/>
      <c r="C8" s="43" t="s">
        <v>23</v>
      </c>
      <c r="D8" s="7">
        <v>7000</v>
      </c>
      <c r="E8" s="8">
        <v>6</v>
      </c>
      <c r="F8" s="15">
        <f>D8*E8</f>
        <v>42000</v>
      </c>
      <c r="G8" s="9"/>
      <c r="H8" s="9"/>
      <c r="I8" s="9"/>
      <c r="J8" s="9"/>
      <c r="K8" s="9"/>
      <c r="L8" s="9"/>
      <c r="M8" s="9"/>
      <c r="N8" s="9"/>
      <c r="O8" s="9"/>
      <c r="P8" s="38" t="s">
        <v>40</v>
      </c>
      <c r="Q8" s="33"/>
      <c r="R8" s="23"/>
      <c r="S8" s="23"/>
      <c r="T8" s="23"/>
      <c r="U8" s="32"/>
      <c r="V8" s="32"/>
      <c r="W8" s="32"/>
    </row>
    <row r="9" spans="1:23" s="24" customFormat="1" ht="81.75" customHeight="1" x14ac:dyDescent="0.35">
      <c r="A9" s="16">
        <v>4</v>
      </c>
      <c r="B9" s="16"/>
      <c r="C9" s="43" t="s">
        <v>24</v>
      </c>
      <c r="D9" s="5"/>
      <c r="E9" s="8"/>
      <c r="F9" s="15"/>
      <c r="G9" s="6"/>
      <c r="H9" s="6"/>
      <c r="I9" s="6"/>
      <c r="J9" s="6"/>
      <c r="K9" s="6"/>
      <c r="L9" s="6"/>
      <c r="M9" s="6"/>
      <c r="N9" s="6"/>
      <c r="O9" s="6"/>
      <c r="P9" s="38">
        <v>9852516967</v>
      </c>
      <c r="Q9" s="34"/>
      <c r="R9" s="35"/>
      <c r="S9" s="23"/>
      <c r="T9" s="23"/>
    </row>
    <row r="10" spans="1:23" s="24" customFormat="1" ht="51" customHeight="1" x14ac:dyDescent="0.35">
      <c r="A10" s="21"/>
      <c r="B10" s="16" t="s">
        <v>8</v>
      </c>
      <c r="C10" s="43" t="s">
        <v>12</v>
      </c>
      <c r="D10" s="7">
        <v>3500</v>
      </c>
      <c r="E10" s="8">
        <v>4.5999999999999996</v>
      </c>
      <c r="F10" s="15">
        <f>D10*E10</f>
        <v>16099.999999999998</v>
      </c>
      <c r="G10" s="20"/>
      <c r="H10" s="20"/>
      <c r="I10" s="20"/>
      <c r="J10" s="20"/>
      <c r="K10" s="9"/>
      <c r="L10" s="9"/>
      <c r="M10" s="9"/>
      <c r="N10" s="9"/>
      <c r="O10" s="9"/>
      <c r="P10" s="39"/>
      <c r="Q10" s="23"/>
      <c r="R10" s="23"/>
      <c r="S10" s="23"/>
      <c r="T10" s="23"/>
    </row>
    <row r="11" spans="1:23" s="24" customFormat="1" ht="40.5" x14ac:dyDescent="0.35">
      <c r="A11" s="21"/>
      <c r="B11" s="16" t="s">
        <v>10</v>
      </c>
      <c r="C11" s="43" t="s">
        <v>13</v>
      </c>
      <c r="D11" s="7">
        <v>250</v>
      </c>
      <c r="E11" s="8">
        <v>3.15</v>
      </c>
      <c r="F11" s="15">
        <f>D11*E11</f>
        <v>787.5</v>
      </c>
      <c r="G11" s="20"/>
      <c r="H11" s="20"/>
      <c r="I11" s="20"/>
      <c r="J11" s="20"/>
      <c r="K11" s="9"/>
      <c r="L11" s="9"/>
      <c r="M11" s="9"/>
      <c r="N11" s="9"/>
      <c r="O11" s="9"/>
      <c r="P11" s="40"/>
      <c r="Q11" s="23"/>
      <c r="R11" s="23"/>
      <c r="S11" s="23"/>
      <c r="T11" s="23"/>
    </row>
    <row r="12" spans="1:23" s="24" customFormat="1" ht="40.5" x14ac:dyDescent="0.35">
      <c r="A12" s="21"/>
      <c r="B12" s="16" t="s">
        <v>14</v>
      </c>
      <c r="C12" s="43" t="s">
        <v>15</v>
      </c>
      <c r="D12" s="7">
        <v>400</v>
      </c>
      <c r="E12" s="8">
        <v>4</v>
      </c>
      <c r="F12" s="15">
        <f>D12*E12</f>
        <v>1600</v>
      </c>
      <c r="G12" s="20"/>
      <c r="H12" s="20"/>
      <c r="I12" s="20"/>
      <c r="J12" s="20"/>
      <c r="K12" s="9"/>
      <c r="L12" s="9"/>
      <c r="M12" s="9"/>
      <c r="N12" s="9"/>
      <c r="O12" s="9"/>
      <c r="P12" s="40"/>
      <c r="Q12" s="23"/>
      <c r="R12" s="23"/>
      <c r="S12" s="23"/>
      <c r="T12" s="23"/>
    </row>
    <row r="13" spans="1:23" s="24" customFormat="1" ht="15" x14ac:dyDescent="0.35">
      <c r="A13" s="21"/>
      <c r="B13" s="16"/>
      <c r="C13" s="43"/>
      <c r="D13" s="7"/>
      <c r="E13" s="8"/>
      <c r="F13" s="44" t="s">
        <v>19</v>
      </c>
      <c r="G13" s="31">
        <f>F10+F11+F12</f>
        <v>18487.5</v>
      </c>
      <c r="H13" s="31"/>
      <c r="I13" s="31"/>
      <c r="J13" s="31"/>
      <c r="K13" s="9"/>
      <c r="L13" s="9"/>
      <c r="M13" s="9"/>
      <c r="N13" s="9"/>
      <c r="O13" s="9"/>
      <c r="P13" s="40"/>
      <c r="Q13" s="23"/>
      <c r="R13" s="23"/>
      <c r="S13" s="23"/>
      <c r="T13" s="23"/>
    </row>
    <row r="14" spans="1:23" s="24" customFormat="1" ht="56.5" customHeight="1" x14ac:dyDescent="0.35">
      <c r="A14" s="16">
        <v>5</v>
      </c>
      <c r="B14" s="46" t="s">
        <v>57</v>
      </c>
      <c r="C14" s="43" t="s">
        <v>17</v>
      </c>
      <c r="D14" s="5">
        <v>4500</v>
      </c>
      <c r="E14" s="8">
        <v>4.5</v>
      </c>
      <c r="F14" s="15">
        <v>20250</v>
      </c>
      <c r="G14" s="6"/>
      <c r="H14" s="6"/>
      <c r="I14" s="6"/>
      <c r="J14" s="6"/>
      <c r="K14" s="6"/>
      <c r="L14" s="6"/>
      <c r="M14" s="6"/>
      <c r="N14" s="6"/>
      <c r="O14" s="6"/>
      <c r="P14" s="38" t="s">
        <v>41</v>
      </c>
      <c r="Q14" s="23"/>
      <c r="R14" s="23"/>
      <c r="S14" s="23"/>
      <c r="T14" s="23"/>
    </row>
    <row r="15" spans="1:23" s="24" customFormat="1" ht="69.75" customHeight="1" x14ac:dyDescent="0.35">
      <c r="A15" s="16">
        <v>6</v>
      </c>
      <c r="B15" s="16"/>
      <c r="C15" s="43" t="s">
        <v>25</v>
      </c>
      <c r="D15" s="5">
        <v>20</v>
      </c>
      <c r="E15" s="8">
        <v>35</v>
      </c>
      <c r="F15" s="15">
        <f t="shared" ref="F15:F24" si="0">D15*E15</f>
        <v>700</v>
      </c>
      <c r="G15" s="20"/>
      <c r="H15" s="20"/>
      <c r="I15" s="20"/>
      <c r="J15" s="20"/>
      <c r="K15" s="6"/>
      <c r="L15" s="6"/>
      <c r="M15" s="6"/>
      <c r="N15" s="6"/>
      <c r="O15" s="6"/>
      <c r="P15" s="42" t="s">
        <v>42</v>
      </c>
      <c r="Q15" s="23"/>
      <c r="R15" s="23"/>
      <c r="S15" s="23"/>
      <c r="T15" s="23"/>
    </row>
    <row r="16" spans="1:23" s="24" customFormat="1" ht="83.25" customHeight="1" x14ac:dyDescent="0.35">
      <c r="A16" s="16">
        <v>7</v>
      </c>
      <c r="B16" s="16"/>
      <c r="C16" s="43" t="s">
        <v>26</v>
      </c>
      <c r="D16" s="5">
        <v>35</v>
      </c>
      <c r="E16" s="8">
        <v>46</v>
      </c>
      <c r="F16" s="15">
        <f t="shared" si="0"/>
        <v>1610</v>
      </c>
      <c r="G16" s="20"/>
      <c r="H16" s="20"/>
      <c r="I16" s="20"/>
      <c r="J16" s="20"/>
      <c r="K16" s="25"/>
      <c r="L16" s="25"/>
      <c r="M16" s="25"/>
      <c r="N16" s="25"/>
      <c r="O16" s="6"/>
      <c r="P16" s="41" t="s">
        <v>43</v>
      </c>
      <c r="Q16" s="22"/>
      <c r="R16" s="23"/>
      <c r="S16" s="23"/>
      <c r="T16" s="23"/>
    </row>
    <row r="17" spans="1:20" s="24" customFormat="1" ht="84" customHeight="1" x14ac:dyDescent="0.35">
      <c r="A17" s="16">
        <v>8</v>
      </c>
      <c r="B17" s="16"/>
      <c r="C17" s="43" t="s">
        <v>27</v>
      </c>
      <c r="D17" s="5">
        <v>35</v>
      </c>
      <c r="E17" s="8">
        <v>42</v>
      </c>
      <c r="F17" s="15">
        <f t="shared" si="0"/>
        <v>1470</v>
      </c>
      <c r="G17" s="20"/>
      <c r="H17" s="20"/>
      <c r="I17" s="20"/>
      <c r="J17" s="20"/>
      <c r="K17" s="25"/>
      <c r="L17" s="25"/>
      <c r="M17" s="25"/>
      <c r="N17" s="25"/>
      <c r="O17" s="6"/>
      <c r="P17" s="41" t="s">
        <v>44</v>
      </c>
      <c r="Q17" s="22"/>
      <c r="R17" s="36"/>
      <c r="S17" s="36"/>
      <c r="T17" s="36"/>
    </row>
    <row r="18" spans="1:20" s="24" customFormat="1" ht="92.25" customHeight="1" x14ac:dyDescent="0.35">
      <c r="A18" s="16">
        <v>9</v>
      </c>
      <c r="B18" s="16"/>
      <c r="C18" s="43" t="s">
        <v>28</v>
      </c>
      <c r="D18" s="7">
        <v>500</v>
      </c>
      <c r="E18" s="8">
        <v>29</v>
      </c>
      <c r="F18" s="15">
        <f t="shared" si="0"/>
        <v>14500</v>
      </c>
      <c r="G18" s="9"/>
      <c r="H18" s="9"/>
      <c r="I18" s="9"/>
      <c r="J18" s="9"/>
      <c r="K18" s="9"/>
      <c r="L18" s="9"/>
      <c r="M18" s="9"/>
      <c r="N18" s="9"/>
      <c r="O18" s="9"/>
      <c r="P18" s="41" t="s">
        <v>45</v>
      </c>
      <c r="Q18" s="23"/>
      <c r="R18" s="23"/>
      <c r="S18" s="23"/>
      <c r="T18" s="23"/>
    </row>
    <row r="19" spans="1:20" s="24" customFormat="1" ht="54" x14ac:dyDescent="0.35">
      <c r="A19" s="16">
        <v>10</v>
      </c>
      <c r="B19" s="16"/>
      <c r="C19" s="43" t="s">
        <v>29</v>
      </c>
      <c r="D19" s="7">
        <v>1900</v>
      </c>
      <c r="E19" s="8">
        <v>12</v>
      </c>
      <c r="F19" s="15">
        <f t="shared" si="0"/>
        <v>22800</v>
      </c>
      <c r="G19" s="9"/>
      <c r="H19" s="9"/>
      <c r="I19" s="9"/>
      <c r="J19" s="9"/>
      <c r="K19" s="9"/>
      <c r="L19" s="9"/>
      <c r="M19" s="9"/>
      <c r="N19" s="9"/>
      <c r="O19" s="9"/>
      <c r="P19" s="41" t="s">
        <v>46</v>
      </c>
      <c r="Q19" s="23"/>
      <c r="R19" s="23"/>
      <c r="S19" s="23"/>
      <c r="T19" s="23"/>
    </row>
    <row r="20" spans="1:20" s="24" customFormat="1" ht="54" x14ac:dyDescent="0.35">
      <c r="A20" s="16">
        <v>11</v>
      </c>
      <c r="B20" s="16"/>
      <c r="C20" s="43" t="s">
        <v>30</v>
      </c>
      <c r="D20" s="7">
        <v>700</v>
      </c>
      <c r="E20" s="8">
        <v>26.5</v>
      </c>
      <c r="F20" s="15">
        <f t="shared" si="0"/>
        <v>18550</v>
      </c>
      <c r="G20" s="9"/>
      <c r="H20" s="9"/>
      <c r="I20" s="9"/>
      <c r="J20" s="9"/>
      <c r="K20" s="9"/>
      <c r="L20" s="9"/>
      <c r="M20" s="9"/>
      <c r="N20" s="9"/>
      <c r="O20" s="9"/>
      <c r="P20" s="41">
        <v>9852621010</v>
      </c>
      <c r="Q20" s="23"/>
      <c r="R20" s="23"/>
      <c r="S20" s="23"/>
      <c r="T20" s="23"/>
    </row>
    <row r="21" spans="1:20" s="24" customFormat="1" ht="74.25" customHeight="1" x14ac:dyDescent="0.35">
      <c r="A21" s="16">
        <v>12</v>
      </c>
      <c r="B21" s="16"/>
      <c r="C21" s="43" t="s">
        <v>31</v>
      </c>
      <c r="D21" s="7">
        <v>300</v>
      </c>
      <c r="E21" s="8">
        <v>5.7</v>
      </c>
      <c r="F21" s="15">
        <f t="shared" si="0"/>
        <v>1710</v>
      </c>
      <c r="G21" s="9"/>
      <c r="H21" s="9"/>
      <c r="I21" s="9"/>
      <c r="J21" s="9"/>
      <c r="K21" s="9"/>
      <c r="L21" s="9"/>
      <c r="M21" s="9"/>
      <c r="N21" s="9"/>
      <c r="O21" s="9"/>
      <c r="P21" s="41" t="s">
        <v>47</v>
      </c>
      <c r="Q21" s="23"/>
      <c r="R21" s="23"/>
      <c r="S21" s="23"/>
      <c r="T21" s="23"/>
    </row>
    <row r="22" spans="1:20" s="24" customFormat="1" ht="67.5" x14ac:dyDescent="0.35">
      <c r="A22" s="16">
        <v>13</v>
      </c>
      <c r="B22" s="16"/>
      <c r="C22" s="43" t="s">
        <v>32</v>
      </c>
      <c r="D22" s="7">
        <v>115000</v>
      </c>
      <c r="E22" s="8">
        <v>0.23</v>
      </c>
      <c r="F22" s="15">
        <f t="shared" si="0"/>
        <v>26450</v>
      </c>
      <c r="G22" s="9"/>
      <c r="H22" s="9"/>
      <c r="I22" s="9"/>
      <c r="J22" s="9"/>
      <c r="K22" s="9"/>
      <c r="L22" s="9"/>
      <c r="M22" s="9"/>
      <c r="N22" s="9"/>
      <c r="O22" s="9"/>
      <c r="P22" s="41" t="s">
        <v>48</v>
      </c>
      <c r="Q22" s="23"/>
      <c r="R22" s="23"/>
      <c r="S22" s="23"/>
      <c r="T22" s="23"/>
    </row>
    <row r="23" spans="1:20" s="24" customFormat="1" ht="51" customHeight="1" x14ac:dyDescent="0.35">
      <c r="A23" s="16">
        <v>14</v>
      </c>
      <c r="B23" s="16"/>
      <c r="C23" s="43" t="s">
        <v>33</v>
      </c>
      <c r="D23" s="7">
        <v>10000</v>
      </c>
      <c r="E23" s="8">
        <v>1</v>
      </c>
      <c r="F23" s="15">
        <f t="shared" si="0"/>
        <v>10000</v>
      </c>
      <c r="G23" s="20"/>
      <c r="H23" s="20"/>
      <c r="I23" s="20"/>
      <c r="J23" s="20"/>
      <c r="K23" s="9"/>
      <c r="L23" s="9"/>
      <c r="M23" s="9"/>
      <c r="N23" s="9"/>
      <c r="O23" s="9"/>
      <c r="P23" s="41" t="s">
        <v>49</v>
      </c>
      <c r="Q23" s="23"/>
      <c r="R23" s="23"/>
      <c r="S23" s="23"/>
      <c r="T23" s="23"/>
    </row>
    <row r="24" spans="1:20" s="52" customFormat="1" ht="56.25" customHeight="1" x14ac:dyDescent="0.3">
      <c r="A24" s="16">
        <v>15</v>
      </c>
      <c r="B24" s="47"/>
      <c r="C24" s="48" t="s">
        <v>34</v>
      </c>
      <c r="D24" s="37">
        <v>70</v>
      </c>
      <c r="E24" s="49">
        <v>230</v>
      </c>
      <c r="F24" s="15">
        <f t="shared" si="0"/>
        <v>16100</v>
      </c>
      <c r="G24" s="50"/>
      <c r="H24" s="50"/>
      <c r="I24" s="50"/>
      <c r="J24" s="50"/>
      <c r="K24" s="50"/>
      <c r="L24" s="50"/>
      <c r="M24" s="50"/>
      <c r="N24" s="50"/>
      <c r="O24" s="50"/>
      <c r="P24" s="41">
        <v>9852804712</v>
      </c>
      <c r="Q24" s="51"/>
      <c r="R24" s="51"/>
      <c r="S24" s="51"/>
      <c r="T24" s="51"/>
    </row>
    <row r="25" spans="1:20" hidden="1" x14ac:dyDescent="0.35">
      <c r="A25" s="54"/>
      <c r="B25" s="10"/>
      <c r="C25" s="11"/>
      <c r="D25" s="12"/>
      <c r="E25" s="12"/>
      <c r="F25" s="13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"/>
      <c r="R25" s="1"/>
      <c r="S25" s="1"/>
      <c r="T25" s="1"/>
    </row>
    <row r="26" spans="1:20" s="24" customFormat="1" ht="63" customHeight="1" x14ac:dyDescent="0.35">
      <c r="A26" s="16">
        <v>16</v>
      </c>
      <c r="B26" s="46" t="s">
        <v>58</v>
      </c>
      <c r="C26" s="43" t="s">
        <v>18</v>
      </c>
      <c r="D26" s="7">
        <v>100</v>
      </c>
      <c r="E26" s="8">
        <v>5.5</v>
      </c>
      <c r="F26" s="15">
        <f>D26*E26</f>
        <v>550</v>
      </c>
      <c r="G26" s="9"/>
      <c r="H26" s="9"/>
      <c r="I26" s="9"/>
      <c r="J26" s="9"/>
      <c r="K26" s="9"/>
      <c r="L26" s="9"/>
      <c r="M26" s="9"/>
      <c r="N26" s="9"/>
      <c r="O26" s="9"/>
      <c r="P26" s="41" t="s">
        <v>60</v>
      </c>
      <c r="Q26" s="23"/>
      <c r="R26" s="23"/>
      <c r="S26" s="23"/>
      <c r="T26" s="23"/>
    </row>
    <row r="27" spans="1:20" s="24" customFormat="1" ht="60.75" customHeight="1" x14ac:dyDescent="0.35">
      <c r="A27" s="16">
        <v>17</v>
      </c>
      <c r="B27" s="46" t="s">
        <v>59</v>
      </c>
      <c r="C27" s="43" t="s">
        <v>16</v>
      </c>
      <c r="D27" s="7">
        <v>400</v>
      </c>
      <c r="E27" s="8">
        <v>4.5999999999999996</v>
      </c>
      <c r="F27" s="15">
        <f>D27*E27</f>
        <v>1839.9999999999998</v>
      </c>
      <c r="G27" s="9"/>
      <c r="H27" s="9"/>
      <c r="I27" s="9"/>
      <c r="J27" s="9"/>
      <c r="K27" s="9"/>
      <c r="L27" s="9"/>
      <c r="M27" s="9"/>
      <c r="N27" s="9"/>
      <c r="O27" s="9"/>
      <c r="P27" s="41" t="s">
        <v>61</v>
      </c>
      <c r="Q27" s="23"/>
      <c r="R27" s="23"/>
      <c r="S27" s="23"/>
      <c r="T27" s="23"/>
    </row>
    <row r="28" spans="1:20" s="28" customFormat="1" ht="36" customHeight="1" x14ac:dyDescent="0.35">
      <c r="A28" s="53"/>
      <c r="B28"/>
      <c r="C28" s="14"/>
      <c r="D28"/>
      <c r="E28"/>
      <c r="F28" s="30">
        <f>SUM(F4:F27)</f>
        <v>214137.5</v>
      </c>
      <c r="G28"/>
      <c r="H28"/>
      <c r="I28"/>
      <c r="J28"/>
      <c r="K28"/>
      <c r="L28"/>
      <c r="M28"/>
      <c r="N28"/>
      <c r="O28"/>
      <c r="P28"/>
      <c r="Q28" s="27"/>
      <c r="R28" s="27"/>
      <c r="S28" s="27"/>
      <c r="T28" s="27"/>
    </row>
    <row r="34" ht="58.5" customHeight="1" x14ac:dyDescent="0.35"/>
    <row r="50" spans="6:6" x14ac:dyDescent="0.35">
      <c r="F50" s="26"/>
    </row>
    <row r="52" spans="6:6" ht="27.75" customHeight="1" x14ac:dyDescent="0.35"/>
  </sheetData>
  <mergeCells count="1">
    <mergeCell ref="H1:O1"/>
  </mergeCells>
  <pageMargins left="0.7" right="0.7" top="0.75" bottom="0.75" header="0.3" footer="0.3"/>
  <pageSetup paperSize="8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Impellizzeri</dc:creator>
  <cp:lastModifiedBy>Utente</cp:lastModifiedBy>
  <cp:lastPrinted>2023-05-31T08:26:41Z</cp:lastPrinted>
  <dcterms:created xsi:type="dcterms:W3CDTF">2023-05-18T07:55:23Z</dcterms:created>
  <dcterms:modified xsi:type="dcterms:W3CDTF">2023-06-19T15:59:40Z</dcterms:modified>
</cp:coreProperties>
</file>